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Ewing si Neuroblastom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10" i="3"/>
  <c r="O10"/>
  <c r="N10"/>
  <c r="K10"/>
  <c r="G10"/>
  <c r="L10" s="1"/>
  <c r="T12" i="2"/>
  <c r="S12"/>
  <c r="R12"/>
  <c r="N12"/>
  <c r="K12"/>
  <c r="J12"/>
  <c r="I12"/>
  <c r="G12"/>
  <c r="F12"/>
  <c r="E12"/>
  <c r="U11"/>
  <c r="Q11"/>
  <c r="V11" s="1"/>
  <c r="P11"/>
  <c r="P12" s="1"/>
  <c r="O11"/>
  <c r="L11"/>
  <c r="H11"/>
  <c r="H12" s="1"/>
  <c r="U10"/>
  <c r="U12" s="1"/>
  <c r="P10"/>
  <c r="O10"/>
  <c r="O12" s="1"/>
  <c r="M10"/>
  <c r="L10"/>
  <c r="H10"/>
  <c r="S36" i="1"/>
  <c r="R36"/>
  <c r="Q36"/>
  <c r="M36"/>
  <c r="J36"/>
  <c r="I36"/>
  <c r="H36"/>
  <c r="F36"/>
  <c r="E36"/>
  <c r="D36"/>
  <c r="T35"/>
  <c r="O35"/>
  <c r="N35"/>
  <c r="P35" s="1"/>
  <c r="U35" s="1"/>
  <c r="L35"/>
  <c r="K35"/>
  <c r="G35"/>
  <c r="T34"/>
  <c r="O34"/>
  <c r="N34"/>
  <c r="K34"/>
  <c r="G34"/>
  <c r="L34" s="1"/>
  <c r="T33"/>
  <c r="O33"/>
  <c r="N33"/>
  <c r="P33" s="1"/>
  <c r="U33" s="1"/>
  <c r="K33"/>
  <c r="G33"/>
  <c r="T32"/>
  <c r="P32"/>
  <c r="U32" s="1"/>
  <c r="O32"/>
  <c r="N32"/>
  <c r="K32"/>
  <c r="G32"/>
  <c r="L32" s="1"/>
  <c r="V32" s="1"/>
  <c r="T31"/>
  <c r="O31"/>
  <c r="N31"/>
  <c r="P31" s="1"/>
  <c r="U31" s="1"/>
  <c r="L31"/>
  <c r="K31"/>
  <c r="G31"/>
  <c r="T30"/>
  <c r="O30"/>
  <c r="N30"/>
  <c r="K30"/>
  <c r="G30"/>
  <c r="L30" s="1"/>
  <c r="T29"/>
  <c r="O29"/>
  <c r="N29"/>
  <c r="P29" s="1"/>
  <c r="U29" s="1"/>
  <c r="K29"/>
  <c r="G29"/>
  <c r="T28"/>
  <c r="P28"/>
  <c r="U28" s="1"/>
  <c r="O28"/>
  <c r="N28"/>
  <c r="K28"/>
  <c r="G28"/>
  <c r="L28" s="1"/>
  <c r="V28" s="1"/>
  <c r="T27"/>
  <c r="O27"/>
  <c r="N27"/>
  <c r="P27" s="1"/>
  <c r="U27" s="1"/>
  <c r="L27"/>
  <c r="K27"/>
  <c r="G27"/>
  <c r="T26"/>
  <c r="O26"/>
  <c r="N26"/>
  <c r="K26"/>
  <c r="G26"/>
  <c r="L26" s="1"/>
  <c r="T25"/>
  <c r="O25"/>
  <c r="N25"/>
  <c r="P25" s="1"/>
  <c r="U25" s="1"/>
  <c r="K25"/>
  <c r="G25"/>
  <c r="T24"/>
  <c r="P24"/>
  <c r="U24" s="1"/>
  <c r="O24"/>
  <c r="N24"/>
  <c r="K24"/>
  <c r="G24"/>
  <c r="L24" s="1"/>
  <c r="V24" s="1"/>
  <c r="T23"/>
  <c r="O23"/>
  <c r="N23"/>
  <c r="P23" s="1"/>
  <c r="U23" s="1"/>
  <c r="L23"/>
  <c r="K23"/>
  <c r="G23"/>
  <c r="T22"/>
  <c r="O22"/>
  <c r="N22"/>
  <c r="K22"/>
  <c r="G22"/>
  <c r="L22" s="1"/>
  <c r="T21"/>
  <c r="O21"/>
  <c r="N21"/>
  <c r="P21" s="1"/>
  <c r="U21" s="1"/>
  <c r="K21"/>
  <c r="G21"/>
  <c r="T20"/>
  <c r="P20"/>
  <c r="U20" s="1"/>
  <c r="O20"/>
  <c r="N20"/>
  <c r="K20"/>
  <c r="G20"/>
  <c r="L20" s="1"/>
  <c r="V20" s="1"/>
  <c r="T19"/>
  <c r="O19"/>
  <c r="N19"/>
  <c r="P19" s="1"/>
  <c r="U19" s="1"/>
  <c r="L19"/>
  <c r="K19"/>
  <c r="G19"/>
  <c r="T18"/>
  <c r="O18"/>
  <c r="N18"/>
  <c r="K18"/>
  <c r="G18"/>
  <c r="L18" s="1"/>
  <c r="T17"/>
  <c r="O17"/>
  <c r="N17"/>
  <c r="P17" s="1"/>
  <c r="U17" s="1"/>
  <c r="K17"/>
  <c r="G17"/>
  <c r="T16"/>
  <c r="P16"/>
  <c r="U16" s="1"/>
  <c r="O16"/>
  <c r="N16"/>
  <c r="K16"/>
  <c r="G16"/>
  <c r="L16" s="1"/>
  <c r="V16" s="1"/>
  <c r="T15"/>
  <c r="O15"/>
  <c r="N15"/>
  <c r="P15" s="1"/>
  <c r="U15" s="1"/>
  <c r="L15"/>
  <c r="K15"/>
  <c r="G15"/>
  <c r="T14"/>
  <c r="O14"/>
  <c r="N14"/>
  <c r="K14"/>
  <c r="G14"/>
  <c r="L14" s="1"/>
  <c r="T13"/>
  <c r="O13"/>
  <c r="N13"/>
  <c r="P13" s="1"/>
  <c r="U13" s="1"/>
  <c r="K13"/>
  <c r="G13"/>
  <c r="T12"/>
  <c r="P12"/>
  <c r="U12" s="1"/>
  <c r="O12"/>
  <c r="N12"/>
  <c r="K12"/>
  <c r="G12"/>
  <c r="L12" s="1"/>
  <c r="V12" s="1"/>
  <c r="T11"/>
  <c r="O11"/>
  <c r="N11"/>
  <c r="P11" s="1"/>
  <c r="U11" s="1"/>
  <c r="L11"/>
  <c r="K11"/>
  <c r="G11"/>
  <c r="T10"/>
  <c r="T36" s="1"/>
  <c r="O10"/>
  <c r="O36" s="1"/>
  <c r="N10"/>
  <c r="K10"/>
  <c r="G10"/>
  <c r="G36" s="1"/>
  <c r="P10" i="3" l="1"/>
  <c r="U10" s="1"/>
  <c r="V10" s="1"/>
  <c r="L12" i="2"/>
  <c r="M11"/>
  <c r="M12" s="1"/>
  <c r="Q10"/>
  <c r="V26" i="1"/>
  <c r="P10"/>
  <c r="L13"/>
  <c r="V13" s="1"/>
  <c r="P14"/>
  <c r="U14" s="1"/>
  <c r="V14" s="1"/>
  <c r="L17"/>
  <c r="V17" s="1"/>
  <c r="P18"/>
  <c r="U18" s="1"/>
  <c r="L21"/>
  <c r="V21" s="1"/>
  <c r="P22"/>
  <c r="U22" s="1"/>
  <c r="L25"/>
  <c r="V25" s="1"/>
  <c r="P26"/>
  <c r="U26" s="1"/>
  <c r="L29"/>
  <c r="V29" s="1"/>
  <c r="P30"/>
  <c r="U30" s="1"/>
  <c r="V30" s="1"/>
  <c r="L33"/>
  <c r="V33" s="1"/>
  <c r="P34"/>
  <c r="U34" s="1"/>
  <c r="V18"/>
  <c r="V22"/>
  <c r="V34"/>
  <c r="K36"/>
  <c r="P36"/>
  <c r="U10"/>
  <c r="V11"/>
  <c r="V15"/>
  <c r="V19"/>
  <c r="V23"/>
  <c r="V27"/>
  <c r="V31"/>
  <c r="V35"/>
  <c r="N36"/>
  <c r="L10"/>
  <c r="W11" i="2" l="1"/>
  <c r="Q12"/>
  <c r="V10"/>
  <c r="U36" i="1"/>
  <c r="V10"/>
  <c r="V36" s="1"/>
  <c r="L36"/>
  <c r="W10" i="2" l="1"/>
  <c r="W12" s="1"/>
  <c r="V12"/>
</calcChain>
</file>

<file path=xl/sharedStrings.xml><?xml version="1.0" encoding="utf-8"?>
<sst xmlns="http://schemas.openxmlformats.org/spreadsheetml/2006/main" count="138" uniqueCount="101">
  <si>
    <t>HEMOGLOBINA GLICOZILATA</t>
  </si>
  <si>
    <t xml:space="preserve">22.09.2020 - valori contract dupa decontare luna august 2020 hemoglobina glicata </t>
  </si>
  <si>
    <t>13.04.2020 - reziliere contract HG0044/2017</t>
  </si>
  <si>
    <t>14.04.2020- reziliere contract HG0009/2017</t>
  </si>
  <si>
    <t>08.07.2020 - încetare contract HG0022/2017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</si>
  <si>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</si>
  <si>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</si>
  <si>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</si>
  <si>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</si>
  <si>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</si>
  <si>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</si>
  <si>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</si>
  <si>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</si>
  <si>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</si>
  <si>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</si>
  <si>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</si>
  <si>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</si>
  <si>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</si>
  <si>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</si>
  <si>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</si>
  <si>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</si>
  <si>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</si>
  <si>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</si>
  <si>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</si>
  <si>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</si>
  <si>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</si>
  <si>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</si>
  <si>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</si>
  <si>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</si>
  <si>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</si>
  <si>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</si>
  <si>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</si>
  <si>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</si>
  <si>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</si>
  <si>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</si>
  <si>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</si>
  <si>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</si>
  <si>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</si>
  <si>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</si>
  <si>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</si>
  <si>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</si>
  <si>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</si>
  <si>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</si>
  <si>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</si>
  <si>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</si>
  <si>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</si>
  <si>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</si>
  <si>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</si>
  <si>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</si>
  <si>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</si>
  <si>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</si>
  <si>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</si>
  <si>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</si>
  <si>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</si>
  <si>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</si>
  <si>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</si>
  <si>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</si>
  <si>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</si>
  <si>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</si>
  <si>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</si>
  <si>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</si>
  <si>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</si>
  <si>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</si>
  <si>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</si>
  <si>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</si>
  <si>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</si>
  <si>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</si>
  <si>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</si>
  <si>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</si>
  <si>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</si>
  <si>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</si>
  <si>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</si>
  <si>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</si>
  <si>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</si>
  <si>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</si>
  <si>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</si>
  <si>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</si>
  <si>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</si>
  <si>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</si>
  <si>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</si>
  <si>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</si>
  <si>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22.09.2020 - valori contract  PET-CT dupa decontare AUGUST 2020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</si>
  <si>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</si>
  <si>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</si>
  <si>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</si>
  <si>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</si>
  <si>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</si>
  <si>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</si>
  <si>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</si>
  <si>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</si>
  <si>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</si>
  <si>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</si>
  <si>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</si>
  <si>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</si>
  <si>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</si>
  <si>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22.09.2020 - valori contract  ewing si neuroblastom dupa decontare august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</si>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</sst>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3" borderId="1" xfId="2" applyFont="1" applyFill="1" applyBorder="1" applyAlignment="1">
      <alignment horizontal="left" wrapText="1"/>
    </xf>
    <xf numFmtId="0" fontId="2" fillId="3" borderId="0" xfId="0" applyFont="1" applyFill="1"/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0" fontId="3" fillId="0" borderId="0" xfId="3" applyFont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0" borderId="0" xfId="7" applyFont="1" applyFill="1"/>
    <xf numFmtId="0" fontId="6" fillId="0" borderId="0" xfId="7" applyFont="1" applyFill="1"/>
    <xf numFmtId="14" fontId="6" fillId="0" borderId="0" xfId="2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center" wrapText="1"/>
    </xf>
    <xf numFmtId="0" fontId="3" fillId="0" borderId="0" xfId="7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</cellXfs>
  <cellStyles count="11">
    <cellStyle name="Comma" xfId="1" builtinId="3"/>
    <cellStyle name="Comma 10" xfId="4"/>
    <cellStyle name="Comma 16" xfId="9"/>
    <cellStyle name="Comma 2" xfId="6"/>
    <cellStyle name="Comma 2 3" xfId="10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PNS/FINAL%20-%2022.09.2020%20-%20NECONSUMAT%20august%202020%20PARA%20P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 august 20 HG"/>
      <sheetName val="hg alocare din necons"/>
      <sheetName val="TOTAL HG"/>
      <sheetName val="neconsumat august 20 PET-CT"/>
      <sheetName val="PET-CT alocare din necons"/>
      <sheetName val="TOTAL PET-CT"/>
      <sheetName val="necons ewing august2020"/>
      <sheetName val="alocare necons ewing "/>
      <sheetName val="TOTAL PE"/>
    </sheetNames>
    <sheetDataSet>
      <sheetData sheetId="0">
        <row r="5">
          <cell r="E5">
            <v>0</v>
          </cell>
        </row>
        <row r="6">
          <cell r="E6">
            <v>1780</v>
          </cell>
        </row>
        <row r="7">
          <cell r="E7">
            <v>0</v>
          </cell>
        </row>
        <row r="8">
          <cell r="E8">
            <v>940</v>
          </cell>
        </row>
        <row r="9">
          <cell r="E9">
            <v>8860</v>
          </cell>
        </row>
        <row r="10">
          <cell r="E10">
            <v>120</v>
          </cell>
        </row>
        <row r="11">
          <cell r="E11">
            <v>2320</v>
          </cell>
        </row>
        <row r="12">
          <cell r="E12">
            <v>2620</v>
          </cell>
        </row>
        <row r="13">
          <cell r="E13">
            <v>0</v>
          </cell>
        </row>
        <row r="14">
          <cell r="E14">
            <v>720</v>
          </cell>
        </row>
        <row r="15">
          <cell r="E15">
            <v>740</v>
          </cell>
        </row>
        <row r="16">
          <cell r="E16">
            <v>200</v>
          </cell>
        </row>
        <row r="17">
          <cell r="E17">
            <v>620</v>
          </cell>
        </row>
        <row r="18">
          <cell r="E18">
            <v>80</v>
          </cell>
        </row>
        <row r="19">
          <cell r="E19">
            <v>460</v>
          </cell>
        </row>
        <row r="20">
          <cell r="E20">
            <v>620</v>
          </cell>
        </row>
        <row r="21">
          <cell r="E21">
            <v>680</v>
          </cell>
        </row>
        <row r="22">
          <cell r="E22">
            <v>3000</v>
          </cell>
        </row>
        <row r="23">
          <cell r="E23">
            <v>1760</v>
          </cell>
        </row>
        <row r="24">
          <cell r="E24">
            <v>780</v>
          </cell>
        </row>
        <row r="25">
          <cell r="E25">
            <v>260</v>
          </cell>
        </row>
        <row r="26">
          <cell r="E26">
            <v>340</v>
          </cell>
        </row>
        <row r="27">
          <cell r="E27">
            <v>300</v>
          </cell>
        </row>
        <row r="28">
          <cell r="E28">
            <v>0</v>
          </cell>
        </row>
        <row r="29">
          <cell r="E29">
            <v>360</v>
          </cell>
        </row>
        <row r="30">
          <cell r="E30">
            <v>300</v>
          </cell>
        </row>
      </sheetData>
      <sheetData sheetId="1">
        <row r="7">
          <cell r="F7">
            <v>620</v>
          </cell>
        </row>
        <row r="8">
          <cell r="F8">
            <v>3120</v>
          </cell>
        </row>
        <row r="9">
          <cell r="F9">
            <v>0</v>
          </cell>
        </row>
        <row r="10">
          <cell r="F10">
            <v>1240</v>
          </cell>
        </row>
        <row r="11">
          <cell r="F11">
            <v>26920</v>
          </cell>
        </row>
        <row r="12">
          <cell r="F12">
            <v>340</v>
          </cell>
        </row>
        <row r="13">
          <cell r="F13">
            <v>3520</v>
          </cell>
        </row>
        <row r="14">
          <cell r="F14">
            <v>3400</v>
          </cell>
        </row>
        <row r="15">
          <cell r="F15">
            <v>0</v>
          </cell>
        </row>
        <row r="16">
          <cell r="F16">
            <v>960</v>
          </cell>
        </row>
        <row r="17">
          <cell r="F17">
            <v>1000</v>
          </cell>
        </row>
        <row r="18">
          <cell r="F18">
            <v>280</v>
          </cell>
        </row>
        <row r="19">
          <cell r="F19">
            <v>820</v>
          </cell>
        </row>
        <row r="20">
          <cell r="F20">
            <v>80</v>
          </cell>
        </row>
        <row r="21">
          <cell r="F21">
            <v>1940</v>
          </cell>
        </row>
        <row r="22">
          <cell r="F22">
            <v>680</v>
          </cell>
        </row>
        <row r="23">
          <cell r="F23">
            <v>840</v>
          </cell>
        </row>
        <row r="24">
          <cell r="F24">
            <v>3060</v>
          </cell>
        </row>
        <row r="25">
          <cell r="F25">
            <v>1080</v>
          </cell>
        </row>
        <row r="26">
          <cell r="F26">
            <v>1040</v>
          </cell>
        </row>
        <row r="27">
          <cell r="F27">
            <v>360</v>
          </cell>
        </row>
        <row r="28">
          <cell r="F28">
            <v>320</v>
          </cell>
        </row>
        <row r="29">
          <cell r="F29">
            <v>460</v>
          </cell>
        </row>
        <row r="30">
          <cell r="F30">
            <v>0</v>
          </cell>
        </row>
        <row r="31">
          <cell r="F31">
            <v>460</v>
          </cell>
        </row>
        <row r="32">
          <cell r="F32">
            <v>500</v>
          </cell>
        </row>
      </sheetData>
      <sheetData sheetId="2"/>
      <sheetData sheetId="3">
        <row r="7">
          <cell r="F7">
            <v>720000</v>
          </cell>
        </row>
        <row r="8">
          <cell r="F8">
            <v>436000</v>
          </cell>
        </row>
      </sheetData>
      <sheetData sheetId="4">
        <row r="10">
          <cell r="G10">
            <v>964000</v>
          </cell>
        </row>
        <row r="11">
          <cell r="G11">
            <v>732000</v>
          </cell>
        </row>
      </sheetData>
      <sheetData sheetId="5"/>
      <sheetData sheetId="6">
        <row r="10">
          <cell r="E10">
            <v>0</v>
          </cell>
        </row>
      </sheetData>
      <sheetData sheetId="7">
        <row r="10">
          <cell r="F10">
            <v>7711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36"/>
  <sheetViews>
    <sheetView tabSelected="1" workbookViewId="0">
      <selection activeCell="C47" sqref="C46:C47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1</v>
      </c>
    </row>
    <row r="4" spans="1:22" ht="16.5">
      <c r="C4" s="4"/>
    </row>
    <row r="5" spans="1:22" ht="16.5">
      <c r="C5" s="4" t="s">
        <v>2</v>
      </c>
    </row>
    <row r="6" spans="1:22" ht="16.5">
      <c r="C6" s="4" t="s">
        <v>3</v>
      </c>
    </row>
    <row r="7" spans="1:22" ht="16.5">
      <c r="C7" s="4" t="s">
        <v>4</v>
      </c>
    </row>
    <row r="8" spans="1:22" ht="16.5"/>
    <row r="9" spans="1:22" s="9" customFormat="1" ht="33">
      <c r="A9" s="5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8" t="s">
        <v>17</v>
      </c>
      <c r="N9" s="8" t="s">
        <v>18</v>
      </c>
      <c r="O9" s="8" t="s">
        <v>19</v>
      </c>
      <c r="P9" s="7" t="s">
        <v>20</v>
      </c>
      <c r="Q9" s="8" t="s">
        <v>21</v>
      </c>
      <c r="R9" s="8" t="s">
        <v>22</v>
      </c>
      <c r="S9" s="8" t="s">
        <v>23</v>
      </c>
      <c r="T9" s="7" t="s">
        <v>24</v>
      </c>
      <c r="U9" s="7" t="s">
        <v>25</v>
      </c>
      <c r="V9" s="7" t="s">
        <v>26</v>
      </c>
    </row>
    <row r="10" spans="1:22" ht="16.5">
      <c r="A10" s="10">
        <v>1</v>
      </c>
      <c r="B10" s="10" t="s">
        <v>27</v>
      </c>
      <c r="C10" s="11" t="s">
        <v>28</v>
      </c>
      <c r="D10" s="12">
        <v>380</v>
      </c>
      <c r="E10" s="12">
        <v>420</v>
      </c>
      <c r="F10" s="12">
        <v>460</v>
      </c>
      <c r="G10" s="12">
        <f>D10+E10+F10</f>
        <v>1260</v>
      </c>
      <c r="H10" s="12">
        <v>480</v>
      </c>
      <c r="I10" s="12">
        <v>460</v>
      </c>
      <c r="J10" s="12">
        <v>460</v>
      </c>
      <c r="K10" s="12">
        <f>H10+I10+J10</f>
        <v>1400</v>
      </c>
      <c r="L10" s="12">
        <f>G10+K10</f>
        <v>2660</v>
      </c>
      <c r="M10" s="12">
        <v>460</v>
      </c>
      <c r="N10" s="12">
        <f>'[1]necons august 20 HG'!E5</f>
        <v>0</v>
      </c>
      <c r="O10" s="12">
        <f>'[1]hg alocare din necons'!F7</f>
        <v>620</v>
      </c>
      <c r="P10" s="12">
        <f>M10+N10+O10</f>
        <v>1080</v>
      </c>
      <c r="Q10" s="12">
        <v>180</v>
      </c>
      <c r="R10" s="12">
        <v>80</v>
      </c>
      <c r="S10" s="12">
        <v>20</v>
      </c>
      <c r="T10" s="12">
        <f>Q10+R10+S10</f>
        <v>280</v>
      </c>
      <c r="U10" s="12">
        <f>P10+T10</f>
        <v>1360</v>
      </c>
      <c r="V10" s="12">
        <f>L10+U10</f>
        <v>4020</v>
      </c>
    </row>
    <row r="11" spans="1:22" ht="16.5">
      <c r="A11" s="13">
        <v>2</v>
      </c>
      <c r="B11" s="14" t="s">
        <v>29</v>
      </c>
      <c r="C11" s="15" t="s">
        <v>30</v>
      </c>
      <c r="D11" s="16">
        <v>2140</v>
      </c>
      <c r="E11" s="16">
        <v>2420</v>
      </c>
      <c r="F11" s="16">
        <v>2700</v>
      </c>
      <c r="G11" s="12">
        <f t="shared" ref="G11:G35" si="0">D11+E11+F11</f>
        <v>7260</v>
      </c>
      <c r="H11" s="12">
        <v>740</v>
      </c>
      <c r="I11" s="12">
        <v>1280</v>
      </c>
      <c r="J11" s="16">
        <v>3400</v>
      </c>
      <c r="K11" s="12">
        <f t="shared" ref="K11:K35" si="1">H11+I11+J11</f>
        <v>5420</v>
      </c>
      <c r="L11" s="12">
        <f t="shared" ref="L11:L35" si="2">G11+K11</f>
        <v>12680</v>
      </c>
      <c r="M11" s="16">
        <v>2780</v>
      </c>
      <c r="N11" s="12">
        <f>'[1]necons august 20 HG'!E6</f>
        <v>1780</v>
      </c>
      <c r="O11" s="12">
        <f>'[1]hg alocare din necons'!F8</f>
        <v>3120</v>
      </c>
      <c r="P11" s="12">
        <f t="shared" ref="P11:P35" si="3">M11+N11+O11</f>
        <v>7680</v>
      </c>
      <c r="Q11" s="12">
        <v>920</v>
      </c>
      <c r="R11" s="12">
        <v>360</v>
      </c>
      <c r="S11" s="16">
        <v>100</v>
      </c>
      <c r="T11" s="12">
        <f t="shared" ref="T11:T35" si="4">Q11+R11+S11</f>
        <v>1380</v>
      </c>
      <c r="U11" s="12">
        <f t="shared" ref="U11:U35" si="5">P11+T11</f>
        <v>9060</v>
      </c>
      <c r="V11" s="12">
        <f t="shared" ref="V11:V35" si="6">L11+U11</f>
        <v>21740</v>
      </c>
    </row>
    <row r="12" spans="1:22" ht="16.5">
      <c r="A12" s="17">
        <v>3</v>
      </c>
      <c r="B12" s="18" t="s">
        <v>31</v>
      </c>
      <c r="C12" s="19" t="s">
        <v>32</v>
      </c>
      <c r="D12" s="20">
        <v>160</v>
      </c>
      <c r="E12" s="20">
        <v>280</v>
      </c>
      <c r="F12" s="20">
        <v>0</v>
      </c>
      <c r="G12" s="21">
        <f t="shared" si="0"/>
        <v>440</v>
      </c>
      <c r="H12" s="21">
        <v>0</v>
      </c>
      <c r="I12" s="21"/>
      <c r="J12" s="20"/>
      <c r="K12" s="21">
        <f t="shared" si="1"/>
        <v>0</v>
      </c>
      <c r="L12" s="21">
        <f t="shared" si="2"/>
        <v>440</v>
      </c>
      <c r="M12" s="20"/>
      <c r="N12" s="21">
        <f>'[1]necons august 20 HG'!E7</f>
        <v>0</v>
      </c>
      <c r="O12" s="21">
        <f>'[1]hg alocare din necons'!F9</f>
        <v>0</v>
      </c>
      <c r="P12" s="21">
        <f t="shared" si="3"/>
        <v>0</v>
      </c>
      <c r="Q12" s="21">
        <v>0</v>
      </c>
      <c r="R12" s="21">
        <v>0</v>
      </c>
      <c r="S12" s="20">
        <v>0</v>
      </c>
      <c r="T12" s="21">
        <f t="shared" si="4"/>
        <v>0</v>
      </c>
      <c r="U12" s="21">
        <f t="shared" si="5"/>
        <v>0</v>
      </c>
      <c r="V12" s="21">
        <f t="shared" si="6"/>
        <v>440</v>
      </c>
    </row>
    <row r="13" spans="1:22" ht="16.5">
      <c r="A13" s="13">
        <v>4</v>
      </c>
      <c r="B13" s="22" t="s">
        <v>33</v>
      </c>
      <c r="C13" s="23" t="s">
        <v>34</v>
      </c>
      <c r="D13" s="24">
        <v>1380</v>
      </c>
      <c r="E13" s="24">
        <v>1540</v>
      </c>
      <c r="F13" s="24">
        <v>1700</v>
      </c>
      <c r="G13" s="12">
        <f t="shared" si="0"/>
        <v>4620</v>
      </c>
      <c r="H13" s="12">
        <v>900</v>
      </c>
      <c r="I13" s="12">
        <v>1140</v>
      </c>
      <c r="J13" s="24">
        <v>600</v>
      </c>
      <c r="K13" s="12">
        <f t="shared" si="1"/>
        <v>2640</v>
      </c>
      <c r="L13" s="12">
        <f t="shared" si="2"/>
        <v>7260</v>
      </c>
      <c r="M13" s="24">
        <v>2420</v>
      </c>
      <c r="N13" s="12">
        <f>'[1]necons august 20 HG'!E8</f>
        <v>940</v>
      </c>
      <c r="O13" s="12">
        <f>'[1]hg alocare din necons'!F10</f>
        <v>1240</v>
      </c>
      <c r="P13" s="12">
        <f t="shared" si="3"/>
        <v>4600</v>
      </c>
      <c r="Q13" s="12">
        <v>620</v>
      </c>
      <c r="R13" s="12">
        <v>240</v>
      </c>
      <c r="S13" s="24">
        <v>60</v>
      </c>
      <c r="T13" s="12">
        <f t="shared" si="4"/>
        <v>920</v>
      </c>
      <c r="U13" s="12">
        <f t="shared" si="5"/>
        <v>5520</v>
      </c>
      <c r="V13" s="12">
        <f t="shared" si="6"/>
        <v>12780</v>
      </c>
    </row>
    <row r="14" spans="1:22" ht="16.5">
      <c r="A14" s="10">
        <v>5</v>
      </c>
      <c r="B14" s="25" t="s">
        <v>35</v>
      </c>
      <c r="C14" s="26" t="s">
        <v>36</v>
      </c>
      <c r="D14" s="27">
        <v>11120</v>
      </c>
      <c r="E14" s="27">
        <v>12180</v>
      </c>
      <c r="F14" s="27">
        <v>11620</v>
      </c>
      <c r="G14" s="12">
        <f t="shared" si="0"/>
        <v>34920</v>
      </c>
      <c r="H14" s="12">
        <v>3180</v>
      </c>
      <c r="I14" s="12">
        <v>7800</v>
      </c>
      <c r="J14" s="27">
        <v>10900</v>
      </c>
      <c r="K14" s="12">
        <f t="shared" si="1"/>
        <v>21880</v>
      </c>
      <c r="L14" s="12">
        <f t="shared" si="2"/>
        <v>56800</v>
      </c>
      <c r="M14" s="27">
        <v>9240</v>
      </c>
      <c r="N14" s="12">
        <f>'[1]necons august 20 HG'!E9</f>
        <v>8860</v>
      </c>
      <c r="O14" s="12">
        <f>'[1]hg alocare din necons'!F11</f>
        <v>26920</v>
      </c>
      <c r="P14" s="12">
        <f t="shared" si="3"/>
        <v>45020</v>
      </c>
      <c r="Q14" s="12">
        <v>4500</v>
      </c>
      <c r="R14" s="12">
        <v>1800</v>
      </c>
      <c r="S14" s="27">
        <v>440</v>
      </c>
      <c r="T14" s="12">
        <f t="shared" si="4"/>
        <v>6740</v>
      </c>
      <c r="U14" s="12">
        <f t="shared" si="5"/>
        <v>51760</v>
      </c>
      <c r="V14" s="12">
        <f t="shared" si="6"/>
        <v>108560</v>
      </c>
    </row>
    <row r="15" spans="1:22" ht="16.5">
      <c r="A15" s="13">
        <v>6</v>
      </c>
      <c r="B15" s="10" t="s">
        <v>37</v>
      </c>
      <c r="C15" s="11" t="s">
        <v>38</v>
      </c>
      <c r="D15" s="12">
        <v>180</v>
      </c>
      <c r="E15" s="12">
        <v>120</v>
      </c>
      <c r="F15" s="12">
        <v>180</v>
      </c>
      <c r="G15" s="12">
        <f t="shared" si="0"/>
        <v>480</v>
      </c>
      <c r="H15" s="12">
        <v>100</v>
      </c>
      <c r="I15" s="12">
        <v>40</v>
      </c>
      <c r="J15" s="12">
        <v>320</v>
      </c>
      <c r="K15" s="12">
        <f t="shared" si="1"/>
        <v>460</v>
      </c>
      <c r="L15" s="12">
        <f t="shared" si="2"/>
        <v>940</v>
      </c>
      <c r="M15" s="12">
        <v>280</v>
      </c>
      <c r="N15" s="12">
        <f>'[1]necons august 20 HG'!E10</f>
        <v>120</v>
      </c>
      <c r="O15" s="12">
        <f>'[1]hg alocare din necons'!F12</f>
        <v>340</v>
      </c>
      <c r="P15" s="12">
        <f t="shared" si="3"/>
        <v>740</v>
      </c>
      <c r="Q15" s="12">
        <v>80</v>
      </c>
      <c r="R15" s="12">
        <v>20</v>
      </c>
      <c r="S15" s="12">
        <v>20</v>
      </c>
      <c r="T15" s="12">
        <f t="shared" si="4"/>
        <v>120</v>
      </c>
      <c r="U15" s="12">
        <f t="shared" si="5"/>
        <v>860</v>
      </c>
      <c r="V15" s="12">
        <f t="shared" si="6"/>
        <v>1800</v>
      </c>
    </row>
    <row r="16" spans="1:22" ht="16.5">
      <c r="A16" s="10">
        <v>7</v>
      </c>
      <c r="B16" s="25" t="s">
        <v>39</v>
      </c>
      <c r="C16" s="26" t="s">
        <v>40</v>
      </c>
      <c r="D16" s="27">
        <v>2720</v>
      </c>
      <c r="E16" s="27">
        <v>3020</v>
      </c>
      <c r="F16" s="27">
        <v>3400</v>
      </c>
      <c r="G16" s="12">
        <f t="shared" si="0"/>
        <v>9140</v>
      </c>
      <c r="H16" s="12">
        <v>200</v>
      </c>
      <c r="I16" s="12">
        <v>2980</v>
      </c>
      <c r="J16" s="27">
        <v>3580</v>
      </c>
      <c r="K16" s="12">
        <f t="shared" si="1"/>
        <v>6760</v>
      </c>
      <c r="L16" s="12">
        <f t="shared" si="2"/>
        <v>15900</v>
      </c>
      <c r="M16" s="27">
        <v>4020</v>
      </c>
      <c r="N16" s="12">
        <f>'[1]necons august 20 HG'!E11</f>
        <v>2320</v>
      </c>
      <c r="O16" s="12">
        <f>'[1]hg alocare din necons'!F13</f>
        <v>3520</v>
      </c>
      <c r="P16" s="12">
        <f t="shared" si="3"/>
        <v>9860</v>
      </c>
      <c r="Q16" s="12">
        <v>1140</v>
      </c>
      <c r="R16" s="12">
        <v>460</v>
      </c>
      <c r="S16" s="27">
        <v>120</v>
      </c>
      <c r="T16" s="12">
        <f t="shared" si="4"/>
        <v>1720</v>
      </c>
      <c r="U16" s="12">
        <f t="shared" si="5"/>
        <v>11580</v>
      </c>
      <c r="V16" s="12">
        <f t="shared" si="6"/>
        <v>27480</v>
      </c>
    </row>
    <row r="17" spans="1:24" ht="16.5">
      <c r="A17" s="13">
        <v>8</v>
      </c>
      <c r="B17" s="10" t="s">
        <v>41</v>
      </c>
      <c r="C17" s="11" t="s">
        <v>42</v>
      </c>
      <c r="D17" s="12">
        <v>2840</v>
      </c>
      <c r="E17" s="12">
        <v>3060</v>
      </c>
      <c r="F17" s="12">
        <v>2360</v>
      </c>
      <c r="G17" s="12">
        <f t="shared" si="0"/>
        <v>8260</v>
      </c>
      <c r="H17" s="12">
        <v>1120</v>
      </c>
      <c r="I17" s="12">
        <v>2560</v>
      </c>
      <c r="J17" s="12">
        <v>2680</v>
      </c>
      <c r="K17" s="12">
        <f t="shared" si="1"/>
        <v>6360</v>
      </c>
      <c r="L17" s="12">
        <f t="shared" si="2"/>
        <v>14620</v>
      </c>
      <c r="M17" s="12">
        <v>4040</v>
      </c>
      <c r="N17" s="12">
        <f>'[1]necons august 20 HG'!E12</f>
        <v>2620</v>
      </c>
      <c r="O17" s="12">
        <f>'[1]hg alocare din necons'!F14</f>
        <v>3400</v>
      </c>
      <c r="P17" s="12">
        <f t="shared" si="3"/>
        <v>10060</v>
      </c>
      <c r="Q17" s="12">
        <v>1060</v>
      </c>
      <c r="R17" s="12">
        <v>420</v>
      </c>
      <c r="S17" s="12">
        <v>100</v>
      </c>
      <c r="T17" s="12">
        <f t="shared" si="4"/>
        <v>1580</v>
      </c>
      <c r="U17" s="12">
        <f t="shared" si="5"/>
        <v>11640</v>
      </c>
      <c r="V17" s="12">
        <f t="shared" si="6"/>
        <v>26260</v>
      </c>
    </row>
    <row r="18" spans="1:24" s="29" customFormat="1" ht="16.5">
      <c r="A18" s="17">
        <v>9</v>
      </c>
      <c r="B18" s="17" t="s">
        <v>43</v>
      </c>
      <c r="C18" s="28" t="s">
        <v>44</v>
      </c>
      <c r="D18" s="21">
        <v>0</v>
      </c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21">
        <f t="shared" si="2"/>
        <v>0</v>
      </c>
      <c r="M18" s="21">
        <v>0</v>
      </c>
      <c r="N18" s="21">
        <f>'[1]necons august 20 HG'!E13</f>
        <v>0</v>
      </c>
      <c r="O18" s="21">
        <f>'[1]hg alocare din necons'!F15</f>
        <v>0</v>
      </c>
      <c r="P18" s="21">
        <f t="shared" si="3"/>
        <v>0</v>
      </c>
      <c r="Q18" s="21">
        <v>0</v>
      </c>
      <c r="R18" s="21">
        <v>0</v>
      </c>
      <c r="S18" s="21">
        <v>0</v>
      </c>
      <c r="T18" s="21">
        <f t="shared" si="4"/>
        <v>0</v>
      </c>
      <c r="U18" s="21">
        <f t="shared" si="5"/>
        <v>0</v>
      </c>
      <c r="V18" s="21">
        <f t="shared" si="6"/>
        <v>0</v>
      </c>
    </row>
    <row r="19" spans="1:24" ht="16.5">
      <c r="A19" s="13">
        <v>10</v>
      </c>
      <c r="B19" s="10" t="s">
        <v>45</v>
      </c>
      <c r="C19" s="30" t="s">
        <v>46</v>
      </c>
      <c r="D19" s="12">
        <v>980</v>
      </c>
      <c r="E19" s="12">
        <v>1100</v>
      </c>
      <c r="F19" s="12">
        <v>1240</v>
      </c>
      <c r="G19" s="12">
        <f t="shared" si="0"/>
        <v>3320</v>
      </c>
      <c r="H19" s="12">
        <v>1260</v>
      </c>
      <c r="I19" s="12">
        <v>1220</v>
      </c>
      <c r="J19" s="12">
        <v>1220</v>
      </c>
      <c r="K19" s="12">
        <f t="shared" si="1"/>
        <v>3700</v>
      </c>
      <c r="L19" s="12">
        <f t="shared" si="2"/>
        <v>7020</v>
      </c>
      <c r="M19" s="12">
        <v>1200</v>
      </c>
      <c r="N19" s="12">
        <f>'[1]necons august 20 HG'!E14</f>
        <v>720</v>
      </c>
      <c r="O19" s="12">
        <f>'[1]hg alocare din necons'!F16</f>
        <v>960</v>
      </c>
      <c r="P19" s="12">
        <f t="shared" si="3"/>
        <v>2880</v>
      </c>
      <c r="Q19" s="12">
        <v>480</v>
      </c>
      <c r="R19" s="12">
        <v>200</v>
      </c>
      <c r="S19" s="12">
        <v>40</v>
      </c>
      <c r="T19" s="12">
        <f t="shared" si="4"/>
        <v>720</v>
      </c>
      <c r="U19" s="12">
        <f t="shared" si="5"/>
        <v>3600</v>
      </c>
      <c r="V19" s="12">
        <f t="shared" si="6"/>
        <v>10620</v>
      </c>
    </row>
    <row r="20" spans="1:24" ht="16.5">
      <c r="A20" s="10">
        <v>11</v>
      </c>
      <c r="B20" s="14" t="s">
        <v>47</v>
      </c>
      <c r="C20" s="15" t="s">
        <v>48</v>
      </c>
      <c r="D20" s="24">
        <v>1040</v>
      </c>
      <c r="E20" s="24">
        <v>1140</v>
      </c>
      <c r="F20" s="24">
        <v>1280</v>
      </c>
      <c r="G20" s="12">
        <f t="shared" si="0"/>
        <v>3460</v>
      </c>
      <c r="H20" s="12">
        <v>1300</v>
      </c>
      <c r="I20" s="12">
        <v>1300</v>
      </c>
      <c r="J20" s="24">
        <v>1240</v>
      </c>
      <c r="K20" s="12">
        <f t="shared" si="1"/>
        <v>3840</v>
      </c>
      <c r="L20" s="12">
        <f t="shared" si="2"/>
        <v>7300</v>
      </c>
      <c r="M20" s="24">
        <v>1240</v>
      </c>
      <c r="N20" s="12">
        <f>'[1]necons august 20 HG'!E15</f>
        <v>740</v>
      </c>
      <c r="O20" s="12">
        <f>'[1]hg alocare din necons'!F17</f>
        <v>1000</v>
      </c>
      <c r="P20" s="12">
        <f t="shared" si="3"/>
        <v>2980</v>
      </c>
      <c r="Q20" s="12">
        <v>500</v>
      </c>
      <c r="R20" s="12">
        <v>220</v>
      </c>
      <c r="S20" s="24">
        <v>40</v>
      </c>
      <c r="T20" s="12">
        <f t="shared" si="4"/>
        <v>760</v>
      </c>
      <c r="U20" s="12">
        <f t="shared" si="5"/>
        <v>3740</v>
      </c>
      <c r="V20" s="12">
        <f t="shared" si="6"/>
        <v>11040</v>
      </c>
    </row>
    <row r="21" spans="1:24" s="34" customFormat="1" ht="16.5">
      <c r="A21" s="13">
        <v>12</v>
      </c>
      <c r="B21" s="25" t="s">
        <v>49</v>
      </c>
      <c r="C21" s="31" t="s">
        <v>50</v>
      </c>
      <c r="D21" s="24">
        <v>340</v>
      </c>
      <c r="E21" s="24">
        <v>360</v>
      </c>
      <c r="F21" s="24">
        <v>280</v>
      </c>
      <c r="G21" s="12">
        <f t="shared" si="0"/>
        <v>980</v>
      </c>
      <c r="H21" s="12">
        <v>280</v>
      </c>
      <c r="I21" s="12">
        <v>380</v>
      </c>
      <c r="J21" s="24">
        <v>580</v>
      </c>
      <c r="K21" s="12">
        <f t="shared" si="1"/>
        <v>1240</v>
      </c>
      <c r="L21" s="12">
        <f t="shared" si="2"/>
        <v>2220</v>
      </c>
      <c r="M21" s="24">
        <v>340</v>
      </c>
      <c r="N21" s="12">
        <f>'[1]necons august 20 HG'!E16</f>
        <v>200</v>
      </c>
      <c r="O21" s="12">
        <f>'[1]hg alocare din necons'!F18</f>
        <v>280</v>
      </c>
      <c r="P21" s="12">
        <f t="shared" si="3"/>
        <v>820</v>
      </c>
      <c r="Q21" s="12">
        <v>140</v>
      </c>
      <c r="R21" s="12">
        <v>60</v>
      </c>
      <c r="S21" s="24">
        <v>20</v>
      </c>
      <c r="T21" s="12">
        <f t="shared" si="4"/>
        <v>220</v>
      </c>
      <c r="U21" s="12">
        <f t="shared" si="5"/>
        <v>1040</v>
      </c>
      <c r="V21" s="12">
        <f t="shared" si="6"/>
        <v>3260</v>
      </c>
      <c r="W21" s="32"/>
      <c r="X21" s="33"/>
    </row>
    <row r="22" spans="1:24" s="34" customFormat="1" ht="16.5">
      <c r="A22" s="10">
        <v>13</v>
      </c>
      <c r="B22" s="25" t="s">
        <v>51</v>
      </c>
      <c r="C22" s="26" t="s">
        <v>52</v>
      </c>
      <c r="D22" s="27">
        <v>880</v>
      </c>
      <c r="E22" s="27">
        <v>1020</v>
      </c>
      <c r="F22" s="27">
        <v>1120</v>
      </c>
      <c r="G22" s="12">
        <f t="shared" si="0"/>
        <v>3020</v>
      </c>
      <c r="H22" s="12">
        <v>860</v>
      </c>
      <c r="I22" s="12">
        <v>1200</v>
      </c>
      <c r="J22" s="27">
        <v>1200</v>
      </c>
      <c r="K22" s="12">
        <f t="shared" si="1"/>
        <v>3260</v>
      </c>
      <c r="L22" s="12">
        <f t="shared" si="2"/>
        <v>6280</v>
      </c>
      <c r="M22" s="27">
        <v>1040</v>
      </c>
      <c r="N22" s="12">
        <f>'[1]necons august 20 HG'!E17</f>
        <v>620</v>
      </c>
      <c r="O22" s="12">
        <f>'[1]hg alocare din necons'!F19</f>
        <v>820</v>
      </c>
      <c r="P22" s="12">
        <f t="shared" si="3"/>
        <v>2480</v>
      </c>
      <c r="Q22" s="12">
        <v>420</v>
      </c>
      <c r="R22" s="12">
        <v>160</v>
      </c>
      <c r="S22" s="27">
        <v>40</v>
      </c>
      <c r="T22" s="12">
        <f t="shared" si="4"/>
        <v>620</v>
      </c>
      <c r="U22" s="12">
        <f t="shared" si="5"/>
        <v>3100</v>
      </c>
      <c r="V22" s="12">
        <f t="shared" si="6"/>
        <v>9380</v>
      </c>
      <c r="W22" s="32"/>
      <c r="X22" s="33"/>
    </row>
    <row r="23" spans="1:24" s="34" customFormat="1" ht="16.5">
      <c r="A23" s="13">
        <v>14</v>
      </c>
      <c r="B23" s="25" t="s">
        <v>53</v>
      </c>
      <c r="C23" s="26" t="s">
        <v>54</v>
      </c>
      <c r="D23" s="27">
        <v>120</v>
      </c>
      <c r="E23" s="27">
        <v>120</v>
      </c>
      <c r="F23" s="27">
        <v>140</v>
      </c>
      <c r="G23" s="12">
        <f t="shared" si="0"/>
        <v>380</v>
      </c>
      <c r="H23" s="12">
        <v>140</v>
      </c>
      <c r="I23" s="12">
        <v>140</v>
      </c>
      <c r="J23" s="27">
        <v>140</v>
      </c>
      <c r="K23" s="12">
        <f t="shared" si="1"/>
        <v>420</v>
      </c>
      <c r="L23" s="12">
        <f t="shared" si="2"/>
        <v>800</v>
      </c>
      <c r="M23" s="27">
        <v>140</v>
      </c>
      <c r="N23" s="12">
        <f>'[1]necons august 20 HG'!E18</f>
        <v>80</v>
      </c>
      <c r="O23" s="12">
        <f>'[1]hg alocare din necons'!F20</f>
        <v>80</v>
      </c>
      <c r="P23" s="12">
        <f t="shared" si="3"/>
        <v>300</v>
      </c>
      <c r="Q23" s="12">
        <v>60</v>
      </c>
      <c r="R23" s="12">
        <v>20</v>
      </c>
      <c r="S23" s="27">
        <v>20</v>
      </c>
      <c r="T23" s="12">
        <f t="shared" si="4"/>
        <v>100</v>
      </c>
      <c r="U23" s="12">
        <f t="shared" si="5"/>
        <v>400</v>
      </c>
      <c r="V23" s="12">
        <f t="shared" si="6"/>
        <v>1200</v>
      </c>
      <c r="W23" s="32"/>
      <c r="X23" s="33"/>
    </row>
    <row r="24" spans="1:24" s="34" customFormat="1" ht="16.5">
      <c r="A24" s="10">
        <v>15</v>
      </c>
      <c r="B24" s="25" t="s">
        <v>55</v>
      </c>
      <c r="C24" s="26" t="s">
        <v>56</v>
      </c>
      <c r="D24" s="27">
        <v>620</v>
      </c>
      <c r="E24" s="27">
        <v>700</v>
      </c>
      <c r="F24" s="27">
        <v>640</v>
      </c>
      <c r="G24" s="12">
        <f t="shared" si="0"/>
        <v>1960</v>
      </c>
      <c r="H24" s="12">
        <v>120</v>
      </c>
      <c r="I24" s="12">
        <v>400</v>
      </c>
      <c r="J24" s="27">
        <v>540</v>
      </c>
      <c r="K24" s="12">
        <f t="shared" si="1"/>
        <v>1060</v>
      </c>
      <c r="L24" s="12">
        <f t="shared" si="2"/>
        <v>3020</v>
      </c>
      <c r="M24" s="27">
        <v>460</v>
      </c>
      <c r="N24" s="12">
        <f>'[1]necons august 20 HG'!E19</f>
        <v>460</v>
      </c>
      <c r="O24" s="12">
        <f>'[1]hg alocare din necons'!F21</f>
        <v>1940</v>
      </c>
      <c r="P24" s="12">
        <f t="shared" si="3"/>
        <v>2860</v>
      </c>
      <c r="Q24" s="12">
        <v>260</v>
      </c>
      <c r="R24" s="12">
        <v>100</v>
      </c>
      <c r="S24" s="27">
        <v>20</v>
      </c>
      <c r="T24" s="12">
        <f t="shared" si="4"/>
        <v>380</v>
      </c>
      <c r="U24" s="12">
        <f t="shared" si="5"/>
        <v>3240</v>
      </c>
      <c r="V24" s="12">
        <f t="shared" si="6"/>
        <v>6260</v>
      </c>
      <c r="W24" s="32"/>
      <c r="X24" s="33"/>
    </row>
    <row r="25" spans="1:24" s="34" customFormat="1" ht="16.5">
      <c r="A25" s="13">
        <v>16</v>
      </c>
      <c r="B25" s="25" t="s">
        <v>57</v>
      </c>
      <c r="C25" s="26" t="s">
        <v>58</v>
      </c>
      <c r="D25" s="27">
        <v>460</v>
      </c>
      <c r="E25" s="27">
        <v>500</v>
      </c>
      <c r="F25" s="27">
        <v>40</v>
      </c>
      <c r="G25" s="12">
        <f t="shared" si="0"/>
        <v>1000</v>
      </c>
      <c r="H25" s="12">
        <v>500</v>
      </c>
      <c r="I25" s="12">
        <v>720</v>
      </c>
      <c r="J25" s="27">
        <v>880</v>
      </c>
      <c r="K25" s="12">
        <f t="shared" si="1"/>
        <v>2100</v>
      </c>
      <c r="L25" s="12">
        <f t="shared" si="2"/>
        <v>3100</v>
      </c>
      <c r="M25" s="27">
        <v>1080</v>
      </c>
      <c r="N25" s="12">
        <f>'[1]necons august 20 HG'!E20</f>
        <v>620</v>
      </c>
      <c r="O25" s="12">
        <f>'[1]hg alocare din necons'!F22</f>
        <v>680</v>
      </c>
      <c r="P25" s="12">
        <f t="shared" si="3"/>
        <v>2380</v>
      </c>
      <c r="Q25" s="12">
        <v>180</v>
      </c>
      <c r="R25" s="12">
        <v>80</v>
      </c>
      <c r="S25" s="27">
        <v>20</v>
      </c>
      <c r="T25" s="12">
        <f t="shared" si="4"/>
        <v>280</v>
      </c>
      <c r="U25" s="12">
        <f t="shared" si="5"/>
        <v>2660</v>
      </c>
      <c r="V25" s="12">
        <f t="shared" si="6"/>
        <v>5760</v>
      </c>
      <c r="W25" s="32"/>
      <c r="X25" s="33"/>
    </row>
    <row r="26" spans="1:24" s="34" customFormat="1" ht="16.5">
      <c r="A26" s="10">
        <v>17</v>
      </c>
      <c r="B26" s="25" t="s">
        <v>59</v>
      </c>
      <c r="C26" s="26" t="s">
        <v>60</v>
      </c>
      <c r="D26" s="27">
        <v>860</v>
      </c>
      <c r="E26" s="27">
        <v>1200</v>
      </c>
      <c r="F26" s="27">
        <v>1000</v>
      </c>
      <c r="G26" s="12">
        <f t="shared" si="0"/>
        <v>3060</v>
      </c>
      <c r="H26" s="12">
        <v>400</v>
      </c>
      <c r="I26" s="12">
        <v>1220</v>
      </c>
      <c r="J26" s="27">
        <v>1060</v>
      </c>
      <c r="K26" s="12">
        <f t="shared" si="1"/>
        <v>2680</v>
      </c>
      <c r="L26" s="12">
        <f t="shared" si="2"/>
        <v>5740</v>
      </c>
      <c r="M26" s="27">
        <v>1000</v>
      </c>
      <c r="N26" s="12">
        <f>'[1]necons august 20 HG'!E21</f>
        <v>680</v>
      </c>
      <c r="O26" s="12">
        <f>'[1]hg alocare din necons'!F23</f>
        <v>840</v>
      </c>
      <c r="P26" s="12">
        <f t="shared" si="3"/>
        <v>2520</v>
      </c>
      <c r="Q26" s="12">
        <v>400</v>
      </c>
      <c r="R26" s="12">
        <v>160</v>
      </c>
      <c r="S26" s="27">
        <v>40</v>
      </c>
      <c r="T26" s="12">
        <f t="shared" si="4"/>
        <v>600</v>
      </c>
      <c r="U26" s="12">
        <f t="shared" si="5"/>
        <v>3120</v>
      </c>
      <c r="V26" s="12">
        <f t="shared" si="6"/>
        <v>8860</v>
      </c>
      <c r="W26" s="32"/>
      <c r="X26" s="33"/>
    </row>
    <row r="27" spans="1:24" s="34" customFormat="1" ht="16.5">
      <c r="A27" s="13">
        <v>18</v>
      </c>
      <c r="B27" s="10" t="s">
        <v>61</v>
      </c>
      <c r="C27" s="11" t="s">
        <v>62</v>
      </c>
      <c r="D27" s="12">
        <v>2860</v>
      </c>
      <c r="E27" s="12">
        <v>3160</v>
      </c>
      <c r="F27" s="12">
        <v>3520</v>
      </c>
      <c r="G27" s="12">
        <f t="shared" si="0"/>
        <v>9540</v>
      </c>
      <c r="H27" s="12">
        <v>1700</v>
      </c>
      <c r="I27" s="12">
        <v>2380</v>
      </c>
      <c r="J27" s="12">
        <v>3560</v>
      </c>
      <c r="K27" s="12">
        <f t="shared" si="1"/>
        <v>7640</v>
      </c>
      <c r="L27" s="12">
        <f t="shared" si="2"/>
        <v>17180</v>
      </c>
      <c r="M27" s="12">
        <v>3320</v>
      </c>
      <c r="N27" s="12">
        <f>'[1]necons august 20 HG'!E22</f>
        <v>3000</v>
      </c>
      <c r="O27" s="12">
        <f>'[1]hg alocare din necons'!F24</f>
        <v>3060</v>
      </c>
      <c r="P27" s="12">
        <f t="shared" si="3"/>
        <v>9380</v>
      </c>
      <c r="Q27" s="12">
        <v>1200</v>
      </c>
      <c r="R27" s="12">
        <v>480</v>
      </c>
      <c r="S27" s="12">
        <v>120</v>
      </c>
      <c r="T27" s="12">
        <f t="shared" si="4"/>
        <v>1800</v>
      </c>
      <c r="U27" s="12">
        <f t="shared" si="5"/>
        <v>11180</v>
      </c>
      <c r="V27" s="12">
        <f t="shared" si="6"/>
        <v>28360</v>
      </c>
      <c r="W27" s="32"/>
      <c r="X27" s="33"/>
    </row>
    <row r="28" spans="1:24" s="34" customFormat="1" ht="16.5">
      <c r="A28" s="10">
        <v>19</v>
      </c>
      <c r="B28" s="10" t="s">
        <v>63</v>
      </c>
      <c r="C28" s="11" t="s">
        <v>64</v>
      </c>
      <c r="D28" s="12">
        <v>760</v>
      </c>
      <c r="E28" s="12">
        <v>860</v>
      </c>
      <c r="F28" s="12">
        <v>920</v>
      </c>
      <c r="G28" s="12">
        <f t="shared" si="0"/>
        <v>2540</v>
      </c>
      <c r="H28" s="12">
        <v>60</v>
      </c>
      <c r="I28" s="12">
        <v>180</v>
      </c>
      <c r="J28" s="12">
        <v>800</v>
      </c>
      <c r="K28" s="12">
        <f t="shared" si="1"/>
        <v>1040</v>
      </c>
      <c r="L28" s="12">
        <f t="shared" si="2"/>
        <v>3580</v>
      </c>
      <c r="M28" s="12">
        <v>800</v>
      </c>
      <c r="N28" s="12">
        <f>'[1]necons august 20 HG'!E23</f>
        <v>1760</v>
      </c>
      <c r="O28" s="12">
        <f>'[1]hg alocare din necons'!F25</f>
        <v>1080</v>
      </c>
      <c r="P28" s="12">
        <f t="shared" si="3"/>
        <v>3640</v>
      </c>
      <c r="Q28" s="12">
        <v>320</v>
      </c>
      <c r="R28" s="12">
        <v>120</v>
      </c>
      <c r="S28" s="12">
        <v>40</v>
      </c>
      <c r="T28" s="12">
        <f t="shared" si="4"/>
        <v>480</v>
      </c>
      <c r="U28" s="12">
        <f t="shared" si="5"/>
        <v>4120</v>
      </c>
      <c r="V28" s="12">
        <f t="shared" si="6"/>
        <v>7700</v>
      </c>
      <c r="W28" s="32"/>
      <c r="X28" s="33"/>
    </row>
    <row r="29" spans="1:24" ht="16.5">
      <c r="A29" s="13">
        <v>20</v>
      </c>
      <c r="B29" s="25" t="s">
        <v>65</v>
      </c>
      <c r="C29" s="35" t="s">
        <v>66</v>
      </c>
      <c r="D29" s="24">
        <v>1120</v>
      </c>
      <c r="E29" s="24">
        <v>1220</v>
      </c>
      <c r="F29" s="24">
        <v>1360</v>
      </c>
      <c r="G29" s="12">
        <f t="shared" si="0"/>
        <v>3700</v>
      </c>
      <c r="H29" s="12">
        <v>1200</v>
      </c>
      <c r="I29" s="12">
        <v>1560</v>
      </c>
      <c r="J29" s="24">
        <v>1300</v>
      </c>
      <c r="K29" s="12">
        <f t="shared" si="1"/>
        <v>4060</v>
      </c>
      <c r="L29" s="12">
        <f t="shared" si="2"/>
        <v>7760</v>
      </c>
      <c r="M29" s="24">
        <v>1300</v>
      </c>
      <c r="N29" s="12">
        <f>'[1]necons august 20 HG'!E24</f>
        <v>780</v>
      </c>
      <c r="O29" s="12">
        <f>'[1]hg alocare din necons'!F26</f>
        <v>1040</v>
      </c>
      <c r="P29" s="12">
        <f t="shared" si="3"/>
        <v>3120</v>
      </c>
      <c r="Q29" s="12">
        <v>520</v>
      </c>
      <c r="R29" s="12">
        <v>200</v>
      </c>
      <c r="S29" s="24">
        <v>40</v>
      </c>
      <c r="T29" s="12">
        <f t="shared" si="4"/>
        <v>760</v>
      </c>
      <c r="U29" s="12">
        <f t="shared" si="5"/>
        <v>3880</v>
      </c>
      <c r="V29" s="12">
        <f t="shared" si="6"/>
        <v>11640</v>
      </c>
      <c r="W29" s="32"/>
      <c r="X29" s="36"/>
    </row>
    <row r="30" spans="1:24" ht="16.5">
      <c r="A30" s="10">
        <v>21</v>
      </c>
      <c r="B30" s="25" t="s">
        <v>67</v>
      </c>
      <c r="C30" s="26" t="s">
        <v>68</v>
      </c>
      <c r="D30" s="27">
        <v>380</v>
      </c>
      <c r="E30" s="27">
        <v>460</v>
      </c>
      <c r="F30" s="27">
        <v>500</v>
      </c>
      <c r="G30" s="12">
        <f t="shared" si="0"/>
        <v>1340</v>
      </c>
      <c r="H30" s="12">
        <v>380</v>
      </c>
      <c r="I30" s="12">
        <v>380</v>
      </c>
      <c r="J30" s="27">
        <v>540</v>
      </c>
      <c r="K30" s="12">
        <f t="shared" si="1"/>
        <v>1300</v>
      </c>
      <c r="L30" s="12">
        <f t="shared" si="2"/>
        <v>2640</v>
      </c>
      <c r="M30" s="27">
        <v>560</v>
      </c>
      <c r="N30" s="12">
        <f>'[1]necons august 20 HG'!E25</f>
        <v>260</v>
      </c>
      <c r="O30" s="12">
        <f>'[1]hg alocare din necons'!F27</f>
        <v>360</v>
      </c>
      <c r="P30" s="12">
        <f t="shared" si="3"/>
        <v>1180</v>
      </c>
      <c r="Q30" s="12">
        <v>180</v>
      </c>
      <c r="R30" s="12">
        <v>80</v>
      </c>
      <c r="S30" s="27">
        <v>20</v>
      </c>
      <c r="T30" s="12">
        <f t="shared" si="4"/>
        <v>280</v>
      </c>
      <c r="U30" s="12">
        <f t="shared" si="5"/>
        <v>1460</v>
      </c>
      <c r="V30" s="12">
        <f t="shared" si="6"/>
        <v>4100</v>
      </c>
      <c r="W30" s="32"/>
      <c r="X30" s="36"/>
    </row>
    <row r="31" spans="1:24" ht="16.5">
      <c r="A31" s="13">
        <v>22</v>
      </c>
      <c r="B31" s="10" t="s">
        <v>69</v>
      </c>
      <c r="C31" s="11" t="s">
        <v>70</v>
      </c>
      <c r="D31" s="12">
        <v>340</v>
      </c>
      <c r="E31" s="12">
        <v>400</v>
      </c>
      <c r="F31" s="12">
        <v>360</v>
      </c>
      <c r="G31" s="12">
        <f t="shared" si="0"/>
        <v>1100</v>
      </c>
      <c r="H31" s="12">
        <v>440</v>
      </c>
      <c r="I31" s="12">
        <v>480</v>
      </c>
      <c r="J31" s="12">
        <v>400</v>
      </c>
      <c r="K31" s="12">
        <f t="shared" si="1"/>
        <v>1320</v>
      </c>
      <c r="L31" s="12">
        <f t="shared" si="2"/>
        <v>2420</v>
      </c>
      <c r="M31" s="12">
        <v>300</v>
      </c>
      <c r="N31" s="12">
        <f>'[1]necons august 20 HG'!E26</f>
        <v>340</v>
      </c>
      <c r="O31" s="12">
        <f>'[1]hg alocare din necons'!F28</f>
        <v>320</v>
      </c>
      <c r="P31" s="12">
        <f t="shared" si="3"/>
        <v>960</v>
      </c>
      <c r="Q31" s="12">
        <v>160</v>
      </c>
      <c r="R31" s="12">
        <v>60</v>
      </c>
      <c r="S31" s="12">
        <v>20</v>
      </c>
      <c r="T31" s="12">
        <f t="shared" si="4"/>
        <v>240</v>
      </c>
      <c r="U31" s="12">
        <f t="shared" si="5"/>
        <v>1200</v>
      </c>
      <c r="V31" s="12">
        <f t="shared" si="6"/>
        <v>3620</v>
      </c>
      <c r="W31" s="32"/>
      <c r="X31" s="36"/>
    </row>
    <row r="32" spans="1:24" s="37" customFormat="1" ht="16.5">
      <c r="A32" s="10">
        <v>23</v>
      </c>
      <c r="B32" s="25" t="s">
        <v>71</v>
      </c>
      <c r="C32" s="31" t="s">
        <v>72</v>
      </c>
      <c r="D32" s="24">
        <v>480</v>
      </c>
      <c r="E32" s="24">
        <v>520</v>
      </c>
      <c r="F32" s="24">
        <v>580</v>
      </c>
      <c r="G32" s="12">
        <f t="shared" si="0"/>
        <v>1580</v>
      </c>
      <c r="H32" s="12">
        <v>460</v>
      </c>
      <c r="I32" s="12">
        <v>740</v>
      </c>
      <c r="J32" s="24">
        <v>560</v>
      </c>
      <c r="K32" s="12">
        <f t="shared" si="1"/>
        <v>1760</v>
      </c>
      <c r="L32" s="12">
        <f t="shared" si="2"/>
        <v>3340</v>
      </c>
      <c r="M32" s="24">
        <v>560</v>
      </c>
      <c r="N32" s="12">
        <f>'[1]necons august 20 HG'!E27</f>
        <v>300</v>
      </c>
      <c r="O32" s="12">
        <f>'[1]hg alocare din necons'!F29</f>
        <v>460</v>
      </c>
      <c r="P32" s="12">
        <f t="shared" si="3"/>
        <v>1320</v>
      </c>
      <c r="Q32" s="12">
        <v>220</v>
      </c>
      <c r="R32" s="12">
        <v>80</v>
      </c>
      <c r="S32" s="24">
        <v>20</v>
      </c>
      <c r="T32" s="12">
        <f t="shared" si="4"/>
        <v>320</v>
      </c>
      <c r="U32" s="12">
        <f t="shared" si="5"/>
        <v>1640</v>
      </c>
      <c r="V32" s="12">
        <f t="shared" si="6"/>
        <v>4980</v>
      </c>
      <c r="W32" s="32"/>
      <c r="X32" s="36"/>
    </row>
    <row r="33" spans="1:24" s="37" customFormat="1" ht="16.5">
      <c r="A33" s="17">
        <v>24</v>
      </c>
      <c r="B33" s="38" t="s">
        <v>73</v>
      </c>
      <c r="C33" s="19" t="s">
        <v>74</v>
      </c>
      <c r="D33" s="39">
        <v>360</v>
      </c>
      <c r="E33" s="39">
        <v>380</v>
      </c>
      <c r="F33" s="39">
        <v>0</v>
      </c>
      <c r="G33" s="21">
        <f t="shared" si="0"/>
        <v>740</v>
      </c>
      <c r="H33" s="21">
        <v>0</v>
      </c>
      <c r="I33" s="21">
        <v>0</v>
      </c>
      <c r="J33" s="39"/>
      <c r="K33" s="21">
        <f t="shared" si="1"/>
        <v>0</v>
      </c>
      <c r="L33" s="21">
        <f t="shared" si="2"/>
        <v>740</v>
      </c>
      <c r="M33" s="39"/>
      <c r="N33" s="21">
        <f>'[1]necons august 20 HG'!E28</f>
        <v>0</v>
      </c>
      <c r="O33" s="21">
        <f>'[1]hg alocare din necons'!F30</f>
        <v>0</v>
      </c>
      <c r="P33" s="21">
        <f t="shared" si="3"/>
        <v>0</v>
      </c>
      <c r="Q33" s="21">
        <v>0</v>
      </c>
      <c r="R33" s="21">
        <v>0</v>
      </c>
      <c r="S33" s="39">
        <v>0</v>
      </c>
      <c r="T33" s="21">
        <f t="shared" si="4"/>
        <v>0</v>
      </c>
      <c r="U33" s="21">
        <f t="shared" si="5"/>
        <v>0</v>
      </c>
      <c r="V33" s="21">
        <f t="shared" si="6"/>
        <v>740</v>
      </c>
      <c r="W33" s="1"/>
      <c r="X33" s="1"/>
    </row>
    <row r="34" spans="1:24" s="37" customFormat="1" ht="16.5">
      <c r="A34" s="10">
        <v>25</v>
      </c>
      <c r="B34" s="25" t="s">
        <v>75</v>
      </c>
      <c r="C34" s="26" t="s">
        <v>76</v>
      </c>
      <c r="D34" s="27">
        <v>460</v>
      </c>
      <c r="E34" s="27">
        <v>520</v>
      </c>
      <c r="F34" s="27">
        <v>220</v>
      </c>
      <c r="G34" s="12">
        <f t="shared" si="0"/>
        <v>1200</v>
      </c>
      <c r="H34" s="12">
        <v>200</v>
      </c>
      <c r="I34" s="12">
        <v>480</v>
      </c>
      <c r="J34" s="27">
        <v>740</v>
      </c>
      <c r="K34" s="12">
        <f t="shared" si="1"/>
        <v>1420</v>
      </c>
      <c r="L34" s="12">
        <f t="shared" si="2"/>
        <v>2620</v>
      </c>
      <c r="M34" s="27">
        <v>680</v>
      </c>
      <c r="N34" s="12">
        <f>'[1]necons august 20 HG'!E29</f>
        <v>360</v>
      </c>
      <c r="O34" s="12">
        <f>'[1]hg alocare din necons'!F31</f>
        <v>460</v>
      </c>
      <c r="P34" s="12">
        <f t="shared" si="3"/>
        <v>1500</v>
      </c>
      <c r="Q34" s="12">
        <v>200</v>
      </c>
      <c r="R34" s="12">
        <v>80</v>
      </c>
      <c r="S34" s="27">
        <v>20</v>
      </c>
      <c r="T34" s="12">
        <f t="shared" si="4"/>
        <v>300</v>
      </c>
      <c r="U34" s="12">
        <f t="shared" si="5"/>
        <v>1800</v>
      </c>
      <c r="V34" s="12">
        <f t="shared" si="6"/>
        <v>4420</v>
      </c>
      <c r="W34" s="1"/>
      <c r="X34" s="1"/>
    </row>
    <row r="35" spans="1:24" s="37" customFormat="1" ht="16.5">
      <c r="A35" s="13">
        <v>26</v>
      </c>
      <c r="B35" s="25" t="s">
        <v>77</v>
      </c>
      <c r="C35" s="26" t="s">
        <v>78</v>
      </c>
      <c r="D35" s="27">
        <v>500</v>
      </c>
      <c r="E35" s="27">
        <v>520</v>
      </c>
      <c r="F35" s="27">
        <v>600</v>
      </c>
      <c r="G35" s="12">
        <f t="shared" si="0"/>
        <v>1620</v>
      </c>
      <c r="H35" s="12">
        <v>400</v>
      </c>
      <c r="I35" s="12">
        <v>900</v>
      </c>
      <c r="J35" s="27">
        <v>560</v>
      </c>
      <c r="K35" s="12">
        <f t="shared" si="1"/>
        <v>1860</v>
      </c>
      <c r="L35" s="12">
        <f t="shared" si="2"/>
        <v>3480</v>
      </c>
      <c r="M35" s="27">
        <v>560</v>
      </c>
      <c r="N35" s="12">
        <f>'[1]necons august 20 HG'!E30</f>
        <v>300</v>
      </c>
      <c r="O35" s="12">
        <f>'[1]hg alocare din necons'!F32</f>
        <v>500</v>
      </c>
      <c r="P35" s="12">
        <f t="shared" si="3"/>
        <v>1360</v>
      </c>
      <c r="Q35" s="12">
        <v>220</v>
      </c>
      <c r="R35" s="12">
        <v>100</v>
      </c>
      <c r="S35" s="27">
        <v>20</v>
      </c>
      <c r="T35" s="12">
        <f t="shared" si="4"/>
        <v>340</v>
      </c>
      <c r="U35" s="12">
        <f t="shared" si="5"/>
        <v>1700</v>
      </c>
      <c r="V35" s="12">
        <f t="shared" si="6"/>
        <v>5180</v>
      </c>
      <c r="W35" s="1"/>
      <c r="X35" s="1"/>
    </row>
    <row r="36" spans="1:24" s="4" customFormat="1" ht="32.25" customHeight="1">
      <c r="A36" s="40"/>
      <c r="B36" s="40"/>
      <c r="C36" s="40" t="s">
        <v>79</v>
      </c>
      <c r="D36" s="41">
        <f t="shared" ref="D36:V36" si="7">SUM(D10:D35)</f>
        <v>33480</v>
      </c>
      <c r="E36" s="41">
        <f t="shared" si="7"/>
        <v>37220</v>
      </c>
      <c r="F36" s="41">
        <f t="shared" si="7"/>
        <v>36220</v>
      </c>
      <c r="G36" s="41">
        <f t="shared" si="7"/>
        <v>106920</v>
      </c>
      <c r="H36" s="41">
        <f t="shared" si="7"/>
        <v>16420</v>
      </c>
      <c r="I36" s="41">
        <f t="shared" si="7"/>
        <v>29940</v>
      </c>
      <c r="J36" s="41">
        <f t="shared" si="7"/>
        <v>37260</v>
      </c>
      <c r="K36" s="41">
        <f t="shared" si="7"/>
        <v>83620</v>
      </c>
      <c r="L36" s="41">
        <f t="shared" si="7"/>
        <v>190540</v>
      </c>
      <c r="M36" s="41">
        <f t="shared" si="7"/>
        <v>37820</v>
      </c>
      <c r="N36" s="41">
        <f t="shared" si="7"/>
        <v>27860</v>
      </c>
      <c r="O36" s="41">
        <f t="shared" si="7"/>
        <v>53040</v>
      </c>
      <c r="P36" s="41">
        <f t="shared" si="7"/>
        <v>118720</v>
      </c>
      <c r="Q36" s="41">
        <f t="shared" si="7"/>
        <v>13960</v>
      </c>
      <c r="R36" s="41">
        <f t="shared" si="7"/>
        <v>5580</v>
      </c>
      <c r="S36" s="41">
        <f t="shared" si="7"/>
        <v>1400</v>
      </c>
      <c r="T36" s="41">
        <f t="shared" si="7"/>
        <v>20940</v>
      </c>
      <c r="U36" s="41">
        <f t="shared" si="7"/>
        <v>139660</v>
      </c>
      <c r="V36" s="41">
        <f t="shared" si="7"/>
        <v>330200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2"/>
  <sheetViews>
    <sheetView workbookViewId="0">
      <selection activeCell="D21" sqref="D21"/>
    </sheetView>
  </sheetViews>
  <sheetFormatPr defaultRowHeight="16.5"/>
  <cols>
    <col min="1" max="1" width="7.42578125" style="43" customWidth="1"/>
    <col min="2" max="2" width="9.28515625" style="43" customWidth="1"/>
    <col min="3" max="3" width="7" style="43" customWidth="1"/>
    <col min="4" max="4" width="32.42578125" style="43" customWidth="1"/>
    <col min="5" max="23" width="16.140625" style="43" customWidth="1"/>
    <col min="24" max="16384" width="9.140625" style="43"/>
  </cols>
  <sheetData>
    <row r="4" spans="1:23">
      <c r="A4" s="42" t="s">
        <v>80</v>
      </c>
    </row>
    <row r="5" spans="1:23">
      <c r="B5" s="44"/>
      <c r="C5" s="45"/>
    </row>
    <row r="6" spans="1:23">
      <c r="B6" s="46" t="s">
        <v>81</v>
      </c>
      <c r="D6" s="47"/>
    </row>
    <row r="7" spans="1:23">
      <c r="B7" s="48"/>
      <c r="D7" s="47"/>
    </row>
    <row r="8" spans="1:23">
      <c r="D8" s="47"/>
    </row>
    <row r="9" spans="1:23" s="51" customFormat="1" ht="60.75" customHeight="1">
      <c r="A9" s="49" t="s">
        <v>82</v>
      </c>
      <c r="B9" s="49" t="s">
        <v>83</v>
      </c>
      <c r="C9" s="49" t="s">
        <v>84</v>
      </c>
      <c r="D9" s="49" t="s">
        <v>85</v>
      </c>
      <c r="E9" s="50" t="s">
        <v>8</v>
      </c>
      <c r="F9" s="8" t="s">
        <v>86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87</v>
      </c>
      <c r="N9" s="8" t="s">
        <v>17</v>
      </c>
      <c r="O9" s="8" t="s">
        <v>18</v>
      </c>
      <c r="P9" s="8" t="s">
        <v>19</v>
      </c>
      <c r="Q9" s="8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8" t="s">
        <v>88</v>
      </c>
      <c r="W9" s="8" t="s">
        <v>26</v>
      </c>
    </row>
    <row r="10" spans="1:23" s="56" customFormat="1" ht="31.5" customHeight="1">
      <c r="A10" s="52">
        <v>1</v>
      </c>
      <c r="B10" s="53" t="s">
        <v>89</v>
      </c>
      <c r="C10" s="53" t="s">
        <v>90</v>
      </c>
      <c r="D10" s="54" t="s">
        <v>91</v>
      </c>
      <c r="E10" s="55">
        <v>724000</v>
      </c>
      <c r="F10" s="55">
        <v>764000</v>
      </c>
      <c r="G10" s="55">
        <v>796000</v>
      </c>
      <c r="H10" s="55">
        <f>E10+F10+G10</f>
        <v>2284000</v>
      </c>
      <c r="I10" s="55">
        <v>888000</v>
      </c>
      <c r="J10" s="55">
        <v>612000</v>
      </c>
      <c r="K10" s="55">
        <v>564000</v>
      </c>
      <c r="L10" s="55">
        <f>I10+J10+K10</f>
        <v>2064000</v>
      </c>
      <c r="M10" s="55">
        <f>H10+L10</f>
        <v>4348000</v>
      </c>
      <c r="N10" s="55">
        <v>776000</v>
      </c>
      <c r="O10" s="55">
        <f>'[1]neconsumat august 20 PET-CT'!F7</f>
        <v>720000</v>
      </c>
      <c r="P10" s="55">
        <f>'[1]PET-CT alocare din necons'!G10</f>
        <v>964000</v>
      </c>
      <c r="Q10" s="55">
        <f>N10+O10+P10</f>
        <v>2460000</v>
      </c>
      <c r="R10" s="55">
        <v>568000</v>
      </c>
      <c r="S10" s="55">
        <v>284000</v>
      </c>
      <c r="T10" s="55">
        <v>108000</v>
      </c>
      <c r="U10" s="55">
        <f>R10+S10+T10</f>
        <v>960000</v>
      </c>
      <c r="V10" s="55">
        <f>Q10+U10</f>
        <v>3420000</v>
      </c>
      <c r="W10" s="55">
        <f>V10+M10</f>
        <v>7768000</v>
      </c>
    </row>
    <row r="11" spans="1:23" s="56" customFormat="1" ht="33">
      <c r="A11" s="52">
        <v>2</v>
      </c>
      <c r="B11" s="53" t="s">
        <v>92</v>
      </c>
      <c r="C11" s="53" t="s">
        <v>90</v>
      </c>
      <c r="D11" s="54" t="s">
        <v>93</v>
      </c>
      <c r="E11" s="55">
        <v>508000</v>
      </c>
      <c r="F11" s="55">
        <v>560000</v>
      </c>
      <c r="G11" s="55">
        <v>600000</v>
      </c>
      <c r="H11" s="55">
        <f>E11+F11+G11</f>
        <v>1668000</v>
      </c>
      <c r="I11" s="55">
        <v>700000</v>
      </c>
      <c r="J11" s="55">
        <v>448000</v>
      </c>
      <c r="K11" s="55">
        <v>380000</v>
      </c>
      <c r="L11" s="55">
        <f>I11+J11+K11</f>
        <v>1528000</v>
      </c>
      <c r="M11" s="55">
        <f>H11+L11</f>
        <v>3196000</v>
      </c>
      <c r="N11" s="55">
        <v>668000</v>
      </c>
      <c r="O11" s="55">
        <f>'[1]neconsumat august 20 PET-CT'!F8</f>
        <v>436000</v>
      </c>
      <c r="P11" s="55">
        <f>'[1]PET-CT alocare din necons'!G11</f>
        <v>732000</v>
      </c>
      <c r="Q11" s="55">
        <f>N11+O11+P11</f>
        <v>1836000</v>
      </c>
      <c r="R11" s="55">
        <v>420000</v>
      </c>
      <c r="S11" s="55">
        <v>208000</v>
      </c>
      <c r="T11" s="55">
        <v>56000</v>
      </c>
      <c r="U11" s="55">
        <f>R11+S11+T11</f>
        <v>684000</v>
      </c>
      <c r="V11" s="55">
        <f>Q11+U11</f>
        <v>2520000</v>
      </c>
      <c r="W11" s="55">
        <f>V11+M11</f>
        <v>5716000</v>
      </c>
    </row>
    <row r="12" spans="1:23" s="61" customFormat="1" ht="34.5" customHeight="1">
      <c r="A12" s="57"/>
      <c r="B12" s="58"/>
      <c r="C12" s="58"/>
      <c r="D12" s="59" t="s">
        <v>79</v>
      </c>
      <c r="E12" s="60">
        <f t="shared" ref="E12:W12" si="0">E10+E11</f>
        <v>1232000</v>
      </c>
      <c r="F12" s="60">
        <f t="shared" si="0"/>
        <v>1324000</v>
      </c>
      <c r="G12" s="60">
        <f t="shared" si="0"/>
        <v>1396000</v>
      </c>
      <c r="H12" s="60">
        <f t="shared" si="0"/>
        <v>3952000</v>
      </c>
      <c r="I12" s="60">
        <f t="shared" si="0"/>
        <v>1588000</v>
      </c>
      <c r="J12" s="60">
        <f t="shared" si="0"/>
        <v>1060000</v>
      </c>
      <c r="K12" s="60">
        <f t="shared" si="0"/>
        <v>944000</v>
      </c>
      <c r="L12" s="60">
        <f t="shared" si="0"/>
        <v>3592000</v>
      </c>
      <c r="M12" s="60">
        <f t="shared" si="0"/>
        <v>7544000</v>
      </c>
      <c r="N12" s="60">
        <f t="shared" si="0"/>
        <v>1444000</v>
      </c>
      <c r="O12" s="60">
        <f t="shared" si="0"/>
        <v>1156000</v>
      </c>
      <c r="P12" s="60">
        <f t="shared" si="0"/>
        <v>1696000</v>
      </c>
      <c r="Q12" s="60">
        <f t="shared" si="0"/>
        <v>4296000</v>
      </c>
      <c r="R12" s="60">
        <f t="shared" si="0"/>
        <v>988000</v>
      </c>
      <c r="S12" s="60">
        <f t="shared" si="0"/>
        <v>492000</v>
      </c>
      <c r="T12" s="60">
        <f t="shared" si="0"/>
        <v>164000</v>
      </c>
      <c r="U12" s="60">
        <f t="shared" si="0"/>
        <v>1644000</v>
      </c>
      <c r="V12" s="60">
        <f t="shared" si="0"/>
        <v>5940000</v>
      </c>
      <c r="W12" s="60">
        <f t="shared" si="0"/>
        <v>13484000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0"/>
  <sheetViews>
    <sheetView workbookViewId="0">
      <selection activeCell="C16" sqref="C16"/>
    </sheetView>
  </sheetViews>
  <sheetFormatPr defaultRowHeight="16.5"/>
  <cols>
    <col min="1" max="1" width="7.85546875" style="63" customWidth="1"/>
    <col min="2" max="2" width="9.28515625" style="63" customWidth="1"/>
    <col min="3" max="3" width="27.5703125" style="63" customWidth="1"/>
    <col min="4" max="14" width="12" style="63" customWidth="1"/>
    <col min="15" max="15" width="12.85546875" style="63" customWidth="1"/>
    <col min="16" max="22" width="12" style="63" customWidth="1"/>
    <col min="23" max="16384" width="9.140625" style="63"/>
  </cols>
  <sheetData>
    <row r="4" spans="1:22">
      <c r="A4" s="62" t="s">
        <v>94</v>
      </c>
    </row>
    <row r="5" spans="1:22">
      <c r="B5" s="64"/>
    </row>
    <row r="6" spans="1:22">
      <c r="B6" s="46" t="s">
        <v>95</v>
      </c>
      <c r="C6" s="65"/>
    </row>
    <row r="7" spans="1:22">
      <c r="B7" s="48"/>
      <c r="C7" s="65"/>
    </row>
    <row r="8" spans="1:22" ht="24.75" customHeight="1">
      <c r="C8" s="65"/>
    </row>
    <row r="9" spans="1:22" s="68" customFormat="1" ht="47.25" customHeight="1">
      <c r="A9" s="66" t="s">
        <v>82</v>
      </c>
      <c r="B9" s="66" t="s">
        <v>83</v>
      </c>
      <c r="C9" s="66" t="s">
        <v>85</v>
      </c>
      <c r="D9" s="67" t="s">
        <v>96</v>
      </c>
      <c r="E9" s="67" t="s">
        <v>97</v>
      </c>
      <c r="F9" s="67" t="s">
        <v>98</v>
      </c>
      <c r="G9" s="67" t="s">
        <v>11</v>
      </c>
      <c r="H9" s="67" t="s">
        <v>12</v>
      </c>
      <c r="I9" s="67" t="s">
        <v>13</v>
      </c>
      <c r="J9" s="67" t="s">
        <v>14</v>
      </c>
      <c r="K9" s="67" t="s">
        <v>15</v>
      </c>
      <c r="L9" s="67" t="s">
        <v>87</v>
      </c>
      <c r="M9" s="8" t="s">
        <v>17</v>
      </c>
      <c r="N9" s="8" t="s">
        <v>18</v>
      </c>
      <c r="O9" s="8" t="s">
        <v>19</v>
      </c>
      <c r="P9" s="67" t="s">
        <v>20</v>
      </c>
      <c r="Q9" s="8" t="s">
        <v>21</v>
      </c>
      <c r="R9" s="8" t="s">
        <v>22</v>
      </c>
      <c r="S9" s="8" t="s">
        <v>23</v>
      </c>
      <c r="T9" s="67" t="s">
        <v>24</v>
      </c>
      <c r="U9" s="67" t="s">
        <v>88</v>
      </c>
      <c r="V9" s="67" t="s">
        <v>26</v>
      </c>
    </row>
    <row r="10" spans="1:22" ht="32.25" customHeight="1">
      <c r="A10" s="69">
        <v>1</v>
      </c>
      <c r="B10" s="70" t="s">
        <v>99</v>
      </c>
      <c r="C10" s="70" t="s">
        <v>100</v>
      </c>
      <c r="D10" s="71">
        <v>701</v>
      </c>
      <c r="E10" s="71">
        <v>2103</v>
      </c>
      <c r="F10" s="71">
        <v>701</v>
      </c>
      <c r="G10" s="71">
        <f>D10+E10+F10</f>
        <v>3505</v>
      </c>
      <c r="H10" s="71">
        <v>2103</v>
      </c>
      <c r="I10" s="71">
        <v>0</v>
      </c>
      <c r="J10" s="71">
        <v>0</v>
      </c>
      <c r="K10" s="71">
        <f>H10+I10+J10</f>
        <v>2103</v>
      </c>
      <c r="L10" s="71">
        <f>G10+K10</f>
        <v>5608</v>
      </c>
      <c r="M10" s="71">
        <v>0</v>
      </c>
      <c r="N10" s="71">
        <f>'[1]necons ewing august2020'!E10</f>
        <v>0</v>
      </c>
      <c r="O10" s="71">
        <f>'[1]alocare necons ewing '!F10</f>
        <v>7711</v>
      </c>
      <c r="P10" s="71">
        <f>M10+N10+O10</f>
        <v>7711</v>
      </c>
      <c r="Q10" s="71">
        <v>1402</v>
      </c>
      <c r="R10" s="71">
        <v>701</v>
      </c>
      <c r="S10" s="71">
        <v>701</v>
      </c>
      <c r="T10" s="71">
        <f>Q10+R10+S10</f>
        <v>2804</v>
      </c>
      <c r="U10" s="71">
        <f>P10+T10</f>
        <v>10515</v>
      </c>
      <c r="V10" s="71">
        <f>L10+U10</f>
        <v>16123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2020-09-22T11:52:22Z</dcterms:created>
  <dcterms:modified xsi:type="dcterms:W3CDTF">2020-09-22T11:56:23Z</dcterms:modified>
</cp:coreProperties>
</file>